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SEKICCI\_2025\01i一般・収益\19k会員健康診断\01k会報関係\"/>
    </mc:Choice>
  </mc:AlternateContent>
  <xr:revisionPtr revIDLastSave="0" documentId="13_ncr:1_{5EA96DA6-E2F5-48A9-BE7C-59ADD3C366B2}" xr6:coauthVersionLast="47" xr6:coauthVersionMax="47" xr10:uidLastSave="{00000000-0000-0000-0000-000000000000}"/>
  <bookViews>
    <workbookView xWindow="-108" yWindow="-108" windowWidth="23256" windowHeight="12456" xr2:uid="{E365C5D5-2BDD-46C6-B7D3-F265839778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P28" i="1" s="1"/>
  <c r="M26" i="1"/>
  <c r="P26" i="1" s="1"/>
  <c r="N26" i="1"/>
  <c r="O26" i="1"/>
  <c r="M27" i="1"/>
  <c r="P27" i="1" s="1"/>
  <c r="N27" i="1"/>
  <c r="O27" i="1"/>
  <c r="N28" i="1"/>
  <c r="O28" i="1"/>
  <c r="M29" i="1"/>
  <c r="P29" i="1" s="1"/>
  <c r="N29" i="1"/>
  <c r="O29" i="1"/>
  <c r="M30" i="1"/>
  <c r="N30" i="1"/>
  <c r="O30" i="1"/>
  <c r="P30" i="1" s="1"/>
  <c r="M31" i="1"/>
  <c r="P31" i="1" s="1"/>
  <c r="N31" i="1"/>
  <c r="O31" i="1"/>
  <c r="M32" i="1"/>
  <c r="P32" i="1" s="1"/>
  <c r="N32" i="1"/>
  <c r="O32" i="1"/>
  <c r="M33" i="1"/>
  <c r="N33" i="1"/>
  <c r="O33" i="1"/>
  <c r="P33" i="1"/>
  <c r="M34" i="1"/>
  <c r="P34" i="1" s="1"/>
  <c r="N34" i="1"/>
  <c r="O34" i="1"/>
  <c r="M35" i="1"/>
  <c r="P35" i="1" s="1"/>
  <c r="N35" i="1"/>
  <c r="O35" i="1"/>
  <c r="F26" i="1"/>
  <c r="F27" i="1"/>
  <c r="F28" i="1"/>
  <c r="F29" i="1"/>
  <c r="F30" i="1"/>
  <c r="F31" i="1"/>
  <c r="F32" i="1"/>
  <c r="F33" i="1"/>
  <c r="F34" i="1"/>
  <c r="F35" i="1"/>
  <c r="O15" i="1"/>
  <c r="O16" i="1"/>
  <c r="O17" i="1"/>
  <c r="O18" i="1"/>
  <c r="O19" i="1"/>
  <c r="O20" i="1"/>
  <c r="O21" i="1"/>
  <c r="O22" i="1"/>
  <c r="O23" i="1"/>
  <c r="O24" i="1"/>
  <c r="O25" i="1"/>
  <c r="M15" i="1"/>
  <c r="N16" i="1" l="1"/>
  <c r="N17" i="1"/>
  <c r="N18" i="1"/>
  <c r="N19" i="1"/>
  <c r="N20" i="1"/>
  <c r="N21" i="1"/>
  <c r="N22" i="1"/>
  <c r="N23" i="1"/>
  <c r="N24" i="1"/>
  <c r="N25" i="1"/>
  <c r="N15" i="1"/>
  <c r="M16" i="1"/>
  <c r="M17" i="1"/>
  <c r="M18" i="1"/>
  <c r="M19" i="1"/>
  <c r="M20" i="1"/>
  <c r="M21" i="1"/>
  <c r="M22" i="1"/>
  <c r="M23" i="1"/>
  <c r="M24" i="1"/>
  <c r="M25" i="1"/>
  <c r="F16" i="1"/>
  <c r="F17" i="1"/>
  <c r="F18" i="1"/>
  <c r="F19" i="1"/>
  <c r="F20" i="1"/>
  <c r="F21" i="1"/>
  <c r="F22" i="1"/>
  <c r="F23" i="1"/>
  <c r="F24" i="1"/>
  <c r="F25" i="1"/>
  <c r="F15" i="1"/>
  <c r="P23" i="1" l="1"/>
  <c r="P21" i="1"/>
  <c r="P18" i="1"/>
  <c r="P15" i="1"/>
  <c r="P24" i="1"/>
  <c r="P22" i="1"/>
  <c r="P25" i="1"/>
  <c r="P20" i="1"/>
  <c r="P19" i="1"/>
  <c r="P17" i="1"/>
  <c r="P16" i="1"/>
  <c r="N40" i="1" l="1"/>
</calcChain>
</file>

<file path=xl/sharedStrings.xml><?xml version="1.0" encoding="utf-8"?>
<sst xmlns="http://schemas.openxmlformats.org/spreadsheetml/2006/main" count="85" uniqueCount="73">
  <si>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</si>
  <si>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</si>
  <si>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</si>
  <si>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</si>
  <si>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コース</t>
    <phoneticPr fontId="1"/>
  </si>
  <si>
    <t>PSA検診
希望○</t>
    <rPh sb="3" eb="5">
      <t>ケンシン</t>
    </rPh>
    <rPh sb="6" eb="8">
      <t>キボウ</t>
    </rPh>
    <phoneticPr fontId="1"/>
  </si>
  <si>
    <t>マーカ検査</t>
    <rPh sb="3" eb="5">
      <t>ケンサ</t>
    </rPh>
    <phoneticPr fontId="1"/>
  </si>
  <si>
    <t>検査希望日</t>
    <rPh sb="0" eb="2">
      <t>ケンサ</t>
    </rPh>
    <rPh sb="2" eb="5">
      <t>キボウビ</t>
    </rPh>
    <phoneticPr fontId="1"/>
  </si>
  <si>
    <t>円</t>
    <rPh sb="0" eb="1">
      <t>エン</t>
    </rPh>
    <phoneticPr fontId="1"/>
  </si>
  <si>
    <t>No.</t>
    <phoneticPr fontId="1"/>
  </si>
  <si>
    <t>①</t>
    <phoneticPr fontId="1"/>
  </si>
  <si>
    <t>《申込事業所情報》</t>
    <rPh sb="1" eb="3">
      <t>モウシコミ</t>
    </rPh>
    <rPh sb="3" eb="6">
      <t>ジギョウショ</t>
    </rPh>
    <rPh sb="6" eb="8">
      <t>ジョウホウ</t>
    </rPh>
    <phoneticPr fontId="1"/>
  </si>
  <si>
    <t>メールアドレス：</t>
    <phoneticPr fontId="1"/>
  </si>
  <si>
    <t>住所：</t>
    <rPh sb="0" eb="2">
      <t>ジュウショ</t>
    </rPh>
    <phoneticPr fontId="1"/>
  </si>
  <si>
    <t>事業所名：</t>
    <rPh sb="0" eb="3">
      <t>ジギョウショ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</si>
  <si>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</si>
  <si>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FAX番号：</t>
    <rPh sb="3" eb="5">
      <t>バンゴウ</t>
    </rPh>
    <phoneticPr fontId="1"/>
  </si>
  <si>
    <t>郵便番号：</t>
    <rPh sb="0" eb="4">
      <t>ユウビンバンゴウ</t>
    </rPh>
    <phoneticPr fontId="1"/>
  </si>
  <si>
    <t>②</t>
    <phoneticPr fontId="1"/>
  </si>
  <si>
    <t>《申込者情報》</t>
    <rPh sb="1" eb="3">
      <t>モウシコミ</t>
    </rPh>
    <rPh sb="3" eb="4">
      <t>シャ</t>
    </rPh>
    <rPh sb="4" eb="6">
      <t>ジョウホウ</t>
    </rPh>
    <phoneticPr fontId="1"/>
  </si>
  <si>
    <t>生年月日
（西暦）</t>
    <rPh sb="0" eb="4">
      <t>セイネンガッピ</t>
    </rPh>
    <rPh sb="6" eb="8">
      <t>セイレキ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</si>
  <si>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</si>
  <si>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</si>
  <si>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</t>
    <phoneticPr fontId="1"/>
  </si>
  <si>
    <t>B</t>
    <phoneticPr fontId="1"/>
  </si>
  <si>
    <t>C</t>
    <phoneticPr fontId="1"/>
  </si>
  <si>
    <t>○</t>
    <phoneticPr fontId="1"/>
  </si>
  <si>
    <t>送信先：</t>
    <rPh sb="0" eb="2">
      <t>ソウシン</t>
    </rPh>
    <rPh sb="2" eb="3">
      <t>サキ</t>
    </rPh>
    <phoneticPr fontId="1"/>
  </si>
  <si>
    <t>info@sekicci.or.jp</t>
    <phoneticPr fontId="1"/>
  </si>
  <si>
    <t>※10名以上お申込みの場合、行を挿入し、入力をお願いいたします。</t>
    <rPh sb="3" eb="4">
      <t>メイ</t>
    </rPh>
    <rPh sb="4" eb="6">
      <t>イジョウ</t>
    </rPh>
    <rPh sb="7" eb="9">
      <t>モウシコ</t>
    </rPh>
    <rPh sb="11" eb="13">
      <t>バアイ</t>
    </rPh>
    <rPh sb="14" eb="15">
      <t>ギョウ</t>
    </rPh>
    <rPh sb="16" eb="18">
      <t>ソウニュウ</t>
    </rPh>
    <rPh sb="20" eb="22">
      <t>ニュウリョク</t>
    </rPh>
    <rPh sb="24" eb="25">
      <t>ネガ</t>
    </rPh>
    <phoneticPr fontId="1"/>
  </si>
  <si>
    <t>合計金額：</t>
    <rPh sb="0" eb="2">
      <t>ゴウケイ</t>
    </rPh>
    <rPh sb="2" eb="4">
      <t>キンガク</t>
    </rPh>
    <phoneticPr fontId="1"/>
  </si>
  <si>
    <t>例</t>
    <rPh sb="0" eb="1">
      <t>レイ</t>
    </rPh>
    <phoneticPr fontId="1"/>
  </si>
  <si>
    <t>関市　太郎</t>
    <rPh sb="0" eb="2">
      <t>セキシ</t>
    </rPh>
    <rPh sb="3" eb="5">
      <t>タロウ</t>
    </rPh>
    <phoneticPr fontId="1"/>
  </si>
  <si>
    <t>セキシ　タロウ</t>
    <phoneticPr fontId="1"/>
  </si>
  <si>
    <t>○</t>
  </si>
  <si>
    <t>↓太枠の入力をお願いします</t>
    <rPh sb="1" eb="3">
      <t>フトワク</t>
    </rPh>
    <rPh sb="4" eb="6">
      <t>ニュウリョク</t>
    </rPh>
    <rPh sb="8" eb="9">
      <t>ネガ</t>
    </rPh>
    <phoneticPr fontId="1"/>
  </si>
  <si>
    <t>↓例を参考に入力をお願いします</t>
    <rPh sb="1" eb="2">
      <t>レイ</t>
    </rPh>
    <rPh sb="3" eb="5">
      <t>サンコウ</t>
    </rPh>
    <rPh sb="6" eb="8">
      <t>ニュウリョク</t>
    </rPh>
    <rPh sb="10" eb="11">
      <t>ネガ</t>
    </rPh>
    <phoneticPr fontId="1"/>
  </si>
  <si>
    <t>生年月日を入力すると</t>
    <rPh sb="0" eb="4">
      <t>セイネンガッピ</t>
    </rPh>
    <rPh sb="5" eb="7">
      <t>ニュウリョク</t>
    </rPh>
    <phoneticPr fontId="1"/>
  </si>
  <si>
    <t>自動計算されます！</t>
    <rPh sb="0" eb="2">
      <t>ジドウ</t>
    </rPh>
    <rPh sb="2" eb="4">
      <t>ケイサン</t>
    </rPh>
    <phoneticPr fontId="1"/>
  </si>
  <si>
    <t>（10/27時点の年齢）</t>
    <rPh sb="6" eb="8">
      <t>ジテン</t>
    </rPh>
    <rPh sb="9" eb="11">
      <t>ネンレイ</t>
    </rPh>
    <phoneticPr fontId="1"/>
  </si>
  <si>
    <t>男性はマーカ検査5種に</t>
    <rPh sb="0" eb="2">
      <t>ダンセイ</t>
    </rPh>
    <rPh sb="6" eb="8">
      <t>ケンサ</t>
    </rPh>
    <rPh sb="9" eb="10">
      <t>シュ</t>
    </rPh>
    <phoneticPr fontId="1"/>
  </si>
  <si>
    <t>含まれています。重複注意！</t>
    <rPh sb="0" eb="1">
      <t>フク</t>
    </rPh>
    <rPh sb="8" eb="10">
      <t>ジュウフク</t>
    </rPh>
    <rPh sb="10" eb="12">
      <t>チュウイ</t>
    </rPh>
    <phoneticPr fontId="1"/>
  </si>
  <si>
    <t>←こちらのメールアドレスに入力したExcelデータを添付して送信をお願いします。</t>
    <rPh sb="13" eb="15">
      <t>ニュウリョク</t>
    </rPh>
    <rPh sb="26" eb="28">
      <t>テンプ</t>
    </rPh>
    <rPh sb="30" eb="32">
      <t>ソウシン</t>
    </rPh>
    <rPh sb="34" eb="35">
      <t>ネガ</t>
    </rPh>
    <phoneticPr fontId="1"/>
  </si>
  <si>
    <t>※メールの件名は「会員健康診断申込（事業所名）」に統一いただきますようご協力をお願いします。</t>
    <rPh sb="5" eb="7">
      <t>ケンメイ</t>
    </rPh>
    <rPh sb="9" eb="17">
      <t>カイインケンコウシンダンモウシコミ</t>
    </rPh>
    <rPh sb="18" eb="21">
      <t>ジギョウショ</t>
    </rPh>
    <rPh sb="21" eb="22">
      <t>メイ</t>
    </rPh>
    <rPh sb="25" eb="27">
      <t>トウイツ</t>
    </rPh>
    <rPh sb="36" eb="38">
      <t>キョウリョク</t>
    </rPh>
    <rPh sb="40" eb="41">
      <t>ネガ</t>
    </rPh>
    <phoneticPr fontId="1"/>
  </si>
  <si>
    <t>保険</t>
    <rPh sb="0" eb="2">
      <t>ホケン</t>
    </rPh>
    <phoneticPr fontId="1"/>
  </si>
  <si>
    <t>国保</t>
    <rPh sb="0" eb="2">
      <t>コクホ</t>
    </rPh>
    <phoneticPr fontId="1"/>
  </si>
  <si>
    <t>社保</t>
    <rPh sb="0" eb="2">
      <t>シャホ</t>
    </rPh>
    <phoneticPr fontId="1"/>
  </si>
  <si>
    <t>コース金額</t>
    <rPh sb="3" eb="5">
      <t>キンガク</t>
    </rPh>
    <phoneticPr fontId="1"/>
  </si>
  <si>
    <t>【価格表】</t>
    <rPh sb="1" eb="4">
      <t>カカクヒョウ</t>
    </rPh>
    <phoneticPr fontId="14"/>
  </si>
  <si>
    <t>a</t>
    <phoneticPr fontId="14"/>
  </si>
  <si>
    <t>A</t>
    <phoneticPr fontId="14"/>
  </si>
  <si>
    <t>b</t>
    <phoneticPr fontId="14"/>
  </si>
  <si>
    <t>B</t>
    <phoneticPr fontId="14"/>
  </si>
  <si>
    <t>c</t>
    <phoneticPr fontId="14"/>
  </si>
  <si>
    <t>C</t>
    <phoneticPr fontId="14"/>
  </si>
  <si>
    <t>psa</t>
    <phoneticPr fontId="14"/>
  </si>
  <si>
    <t>M3</t>
    <phoneticPr fontId="14"/>
  </si>
  <si>
    <t>M5</t>
    <phoneticPr fontId="14"/>
  </si>
  <si>
    <t>L3</t>
    <phoneticPr fontId="14"/>
  </si>
  <si>
    <t>L5</t>
    <phoneticPr fontId="14"/>
  </si>
  <si>
    <t>マーカ検査金額</t>
    <rPh sb="3" eb="5">
      <t>ケンサ</t>
    </rPh>
    <rPh sb="5" eb="7">
      <t>キンガク</t>
    </rPh>
    <phoneticPr fontId="1"/>
  </si>
  <si>
    <t>PSA金額</t>
    <rPh sb="3" eb="5">
      <t>キンガク</t>
    </rPh>
    <phoneticPr fontId="1"/>
  </si>
  <si>
    <t>○</t>
    <phoneticPr fontId="14"/>
  </si>
  <si>
    <t>合計金額</t>
    <rPh sb="0" eb="4">
      <t>ゴウケイキンガク</t>
    </rPh>
    <phoneticPr fontId="1"/>
  </si>
  <si>
    <t>B</t>
  </si>
  <si>
    <t>M５・L５</t>
    <phoneticPr fontId="1"/>
  </si>
  <si>
    <t>M３・L3</t>
  </si>
  <si>
    <t>M３・L3</t>
    <phoneticPr fontId="1"/>
  </si>
  <si>
    <t>↑自動計算されます</t>
    <rPh sb="1" eb="3">
      <t>ジドウ</t>
    </rPh>
    <rPh sb="3" eb="5">
      <t>ケイサン</t>
    </rPh>
    <phoneticPr fontId="1"/>
  </si>
  <si>
    <t>令和７年度　会員健康診断申込書</t>
    <rPh sb="0" eb="2">
      <t>レイワ</t>
    </rPh>
    <rPh sb="3" eb="5">
      <t>ネンド</t>
    </rPh>
    <rPh sb="6" eb="8">
      <t>カイイン</t>
    </rPh>
    <rPh sb="8" eb="12">
      <t>ケンコウシンダン</t>
    </rPh>
    <rPh sb="12" eb="14">
      <t>モウシコミ</t>
    </rPh>
    <rPh sb="14" eb="15">
      <t>ショ</t>
    </rPh>
    <phoneticPr fontId="1"/>
  </si>
  <si>
    <t>【お問い合わせ】　関商工会議所　担当：倉田</t>
    <rPh sb="2" eb="3">
      <t>ト</t>
    </rPh>
    <rPh sb="4" eb="5">
      <t>ア</t>
    </rPh>
    <rPh sb="9" eb="15">
      <t>セキショウコウカイギショ</t>
    </rPh>
    <rPh sb="16" eb="18">
      <t>タントウ</t>
    </rPh>
    <rPh sb="19" eb="21">
      <t>クラタ</t>
    </rPh>
    <phoneticPr fontId="1"/>
  </si>
  <si>
    <t>TEL：０５７５－２２－２２６６</t>
    <phoneticPr fontId="1"/>
  </si>
  <si>
    <t>締切：9/19（金）</t>
    <rPh sb="8" eb="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</si>
</sst>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8" fillId="0" borderId="0" xfId="0" applyFont="1" applyAlignment="1"/>
    <xf numFmtId="0" fontId="4" fillId="2" borderId="2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56" fontId="4" fillId="0" borderId="0" xfId="0" applyNumberFormat="1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56" fontId="4" fillId="0" borderId="6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14" fontId="4" fillId="0" borderId="6" xfId="0" applyNumberFormat="1" applyFont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56" fontId="9" fillId="0" borderId="6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5" fillId="0" borderId="0" xfId="0" applyFont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38" fontId="15" fillId="5" borderId="1" xfId="1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38" fontId="9" fillId="0" borderId="6" xfId="1" applyFont="1" applyBorder="1">
      <alignment vertical="center"/>
    </xf>
    <xf numFmtId="38" fontId="9" fillId="0" borderId="6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38" fontId="9" fillId="0" borderId="14" xfId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2" applyAlignment="1"/>
    <xf numFmtId="0" fontId="4" fillId="0" borderId="1" xfId="0" applyFont="1" applyBorder="1">
      <alignment vertical="center"/>
    </xf>
    <xf numFmtId="0" fontId="20" fillId="0" borderId="0" xfId="0" applyFont="1">
      <alignment vertical="center"/>
    </xf>
    <xf numFmtId="38" fontId="17" fillId="0" borderId="1" xfId="0" applyNumberFormat="1" applyFont="1" applyBorder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972868</xdr:colOff>
      <xdr:row>7</xdr:row>
      <xdr:rowOff>68081</xdr:rowOff>
    </xdr:from>
    <xdr:to>
      <xdr:col>7</xdr:col>
      <xdr:colOff>165148</xdr:colOff>
      <xdr:row>11</xdr:row>
      <xdr:rowOff>106181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5C93CA3-93DF-AFF5-80C1-2B6F0225EE80}"/>
            </a:ext>
          </a:extLst>
        </xdr:cNvPr>
        <xdr:cNvSpPr/>
      </xdr:nvSpPr>
      <xdr:spPr>
        <a:xfrm>
          <a:off x="5744270" y="1976642"/>
          <a:ext cx="1620710" cy="743128"/>
        </a:xfrm>
        <a:prstGeom prst="wedgeRectCallout">
          <a:avLst/>
        </a:prstGeom>
        <a:noFill/>
        <a:ln w="9525">
          <a:solidFill>
            <a:schemeClr val="tx2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807008</xdr:colOff>
      <xdr:row>9</xdr:row>
      <xdr:rowOff>129540</xdr:rowOff>
    </xdr:from>
    <xdr:to>
      <xdr:col>9</xdr:col>
      <xdr:colOff>1005128</xdr:colOff>
      <xdr:row>12</xdr:row>
      <xdr:rowOff>91440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4D3CC20-952D-8384-E3EC-6A9197111B78}"/>
            </a:ext>
          </a:extLst>
        </xdr:cNvPr>
        <xdr:cNvSpPr/>
      </xdr:nvSpPr>
      <xdr:spPr>
        <a:xfrm>
          <a:off x="8006840" y="2394176"/>
          <a:ext cx="2213503" cy="517376"/>
        </a:xfrm>
        <a:prstGeom prst="wedgeRectCallout">
          <a:avLst/>
        </a:prstGeom>
        <a:noFill/>
        <a:ln w="9525">
          <a:solidFill>
            <a:schemeClr val="tx2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2777836</xdr:colOff>
      <xdr:row>0</xdr:row>
      <xdr:rowOff>123152</xdr:rowOff>
    </xdr:from>
    <xdr:to>
      <xdr:col>5</xdr:col>
      <xdr:colOff>61960</xdr:colOff>
      <xdr:row>3</xdr:row>
      <xdr:rowOff>283172</xdr:rowOff>
    </xdr:to>
    <xdr:pic>
      <xdr:nvPicPr>
        <xdr:cNvPr id="16" name="グラフィックス 15" descr="医師女性 枠線">
          <a:extLst>
            <a:ext uri="{FF2B5EF4-FFF2-40B4-BE49-F238E27FC236}">
              <a16:creationId xmlns:a16="http://schemas.microsoft.com/office/drawing/2014/main" id="{64EBD7CF-0FBE-5AB5-2635-26B4A2CB8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02078" y="123152"/>
          <a:ext cx="1217276" cy="1222202"/>
        </a:xfrm>
        <a:prstGeom prst="rect">
          <a:avLst/>
        </a:prstGeom>
      </xdr:spPr>
    </xdr:pic>
    <xdr:clientData/>
  </xdr:twoCellAnchor>
  <xdr:twoCellAnchor editAs="oneCell">
    <xdr:from>
      <xdr:col>3</xdr:col>
      <xdr:colOff>2442941</xdr:colOff>
      <xdr:row>1</xdr:row>
      <xdr:rowOff>89516</xdr:rowOff>
    </xdr:from>
    <xdr:to>
      <xdr:col>4</xdr:col>
      <xdr:colOff>196965</xdr:colOff>
      <xdr:row>3</xdr:row>
      <xdr:rowOff>160636</xdr:rowOff>
    </xdr:to>
    <xdr:pic>
      <xdr:nvPicPr>
        <xdr:cNvPr id="18" name="グラフィックス 17" descr="クリップボード 枠線">
          <a:extLst>
            <a:ext uri="{FF2B5EF4-FFF2-40B4-BE49-F238E27FC236}">
              <a16:creationId xmlns:a16="http://schemas.microsoft.com/office/drawing/2014/main" id="{0082294F-734E-C85E-B94B-3A6EF1C13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367183" y="612910"/>
          <a:ext cx="609600" cy="609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eki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2476-3193-4100-A682-FC164FE57C78}">
  <dimension ref="A1:T43"/>
  <sheetViews>
    <sheetView tabSelected="1" zoomScale="99" zoomScaleNormal="99" workbookViewId="0">
      <selection activeCell="F3" sqref="F3"/>
    </sheetView>
  </sheetViews>
  <sheetFormatPr defaultRowHeight="13.2" x14ac:dyDescent="0.45"/>
  <cols>
    <col min="1" max="1" width="4.69921875" style="1" customWidth="1"/>
    <col min="2" max="2" width="4.09765625" style="1" customWidth="1"/>
    <col min="3" max="3" width="16.3984375" style="1" customWidth="1"/>
    <col min="4" max="4" width="37.5" style="1" customWidth="1"/>
    <col min="5" max="5" width="14.09765625" style="1" customWidth="1"/>
    <col min="6" max="6" width="9" style="1" bestFit="1" customWidth="1"/>
    <col min="7" max="7" width="8.796875" style="1"/>
    <col min="8" max="8" width="12.09765625" style="1" customWidth="1"/>
    <col min="9" max="9" width="14.3984375" style="1" bestFit="1" customWidth="1"/>
    <col min="10" max="10" width="14.8984375" style="1" customWidth="1"/>
    <col min="11" max="11" width="15.19921875" style="1" bestFit="1" customWidth="1"/>
    <col min="12" max="12" width="8.796875" style="1"/>
    <col min="13" max="13" width="13.5" style="1" customWidth="1"/>
    <col min="14" max="14" width="16.09765625" style="1" customWidth="1"/>
    <col min="15" max="15" width="13.69921875" style="1" bestFit="1" customWidth="1"/>
    <col min="16" max="16" width="13.69921875" style="1" customWidth="1"/>
    <col min="17" max="17" width="8.796875" style="1"/>
    <col min="18" max="18" width="10.3984375" style="1" bestFit="1" customWidth="1"/>
    <col min="19" max="16384" width="8.796875" style="1"/>
  </cols>
  <sheetData>
    <row r="1" spans="1:18" ht="41.4" customHeight="1" x14ac:dyDescent="0.45">
      <c r="C1" s="50" t="s">
        <v>69</v>
      </c>
    </row>
    <row r="2" spans="1:18" ht="21" x14ac:dyDescent="0.2">
      <c r="C2" s="2"/>
      <c r="E2" s="3"/>
      <c r="F2" s="3" t="s">
        <v>72</v>
      </c>
    </row>
    <row r="3" spans="1:18" ht="21" x14ac:dyDescent="0.45">
      <c r="C3" s="2"/>
      <c r="F3" s="59" t="s">
        <v>27</v>
      </c>
      <c r="G3" s="55" t="s">
        <v>28</v>
      </c>
      <c r="H3" s="3"/>
      <c r="I3" s="12" t="s">
        <v>42</v>
      </c>
    </row>
    <row r="4" spans="1:18" ht="26.4" customHeight="1" thickBot="1" x14ac:dyDescent="0.25">
      <c r="A4" s="4" t="s">
        <v>10</v>
      </c>
      <c r="B4" s="60" t="s">
        <v>11</v>
      </c>
      <c r="C4" s="60"/>
      <c r="D4" s="20" t="s">
        <v>35</v>
      </c>
      <c r="F4" s="22" t="s">
        <v>43</v>
      </c>
      <c r="H4" s="7"/>
    </row>
    <row r="5" spans="1:18" ht="13.8" thickBot="1" x14ac:dyDescent="0.5">
      <c r="B5" s="4"/>
      <c r="C5" s="5" t="s">
        <v>17</v>
      </c>
      <c r="D5" s="6"/>
      <c r="R5" s="8" t="s">
        <v>3</v>
      </c>
    </row>
    <row r="6" spans="1:18" x14ac:dyDescent="0.45">
      <c r="C6" s="5" t="s">
        <v>13</v>
      </c>
      <c r="D6" s="9"/>
      <c r="R6" s="10" t="s">
        <v>21</v>
      </c>
    </row>
    <row r="7" spans="1:18" x14ac:dyDescent="0.45">
      <c r="C7" s="5" t="s">
        <v>14</v>
      </c>
      <c r="D7" s="9"/>
      <c r="R7" s="11" t="s">
        <v>22</v>
      </c>
    </row>
    <row r="8" spans="1:18" ht="13.8" thickBot="1" x14ac:dyDescent="0.5">
      <c r="C8" s="5" t="s">
        <v>15</v>
      </c>
      <c r="D8" s="9"/>
    </row>
    <row r="9" spans="1:18" ht="13.8" thickBot="1" x14ac:dyDescent="0.5">
      <c r="C9" s="5" t="s">
        <v>16</v>
      </c>
      <c r="D9" s="9"/>
      <c r="F9" s="12" t="s">
        <v>37</v>
      </c>
      <c r="R9" s="13" t="s">
        <v>4</v>
      </c>
    </row>
    <row r="10" spans="1:18" ht="13.8" thickBot="1" x14ac:dyDescent="0.5">
      <c r="C10" s="5" t="s">
        <v>12</v>
      </c>
      <c r="D10" s="14"/>
      <c r="F10" s="12" t="s">
        <v>38</v>
      </c>
      <c r="R10" s="10" t="s">
        <v>23</v>
      </c>
    </row>
    <row r="11" spans="1:18" x14ac:dyDescent="0.45">
      <c r="F11" s="12" t="s">
        <v>39</v>
      </c>
      <c r="I11" s="12" t="s">
        <v>40</v>
      </c>
      <c r="R11" s="11" t="s">
        <v>24</v>
      </c>
    </row>
    <row r="12" spans="1:18" ht="16.2" x14ac:dyDescent="0.45">
      <c r="A12" s="4" t="s">
        <v>18</v>
      </c>
      <c r="B12" s="61" t="s">
        <v>19</v>
      </c>
      <c r="C12" s="61"/>
      <c r="D12" s="20" t="s">
        <v>36</v>
      </c>
      <c r="I12" s="12" t="s">
        <v>41</v>
      </c>
      <c r="R12" s="11" t="s">
        <v>25</v>
      </c>
    </row>
    <row r="13" spans="1:18" ht="13.8" thickBot="1" x14ac:dyDescent="0.5">
      <c r="F13" s="15">
        <v>45957</v>
      </c>
    </row>
    <row r="14" spans="1:18" ht="27" thickBot="1" x14ac:dyDescent="0.5">
      <c r="B14" s="24" t="s">
        <v>9</v>
      </c>
      <c r="C14" s="30" t="s">
        <v>0</v>
      </c>
      <c r="D14" s="31" t="s">
        <v>1</v>
      </c>
      <c r="E14" s="32" t="s">
        <v>20</v>
      </c>
      <c r="F14" s="31" t="s">
        <v>2</v>
      </c>
      <c r="G14" s="31" t="s">
        <v>3</v>
      </c>
      <c r="H14" s="31" t="s">
        <v>4</v>
      </c>
      <c r="I14" s="32" t="s">
        <v>5</v>
      </c>
      <c r="J14" s="31" t="s">
        <v>6</v>
      </c>
      <c r="K14" s="33" t="s">
        <v>7</v>
      </c>
      <c r="L14" s="31" t="s">
        <v>44</v>
      </c>
      <c r="M14" s="35" t="s">
        <v>47</v>
      </c>
      <c r="N14" s="43" t="s">
        <v>61</v>
      </c>
      <c r="O14" s="43" t="s">
        <v>60</v>
      </c>
      <c r="P14" s="47" t="s">
        <v>63</v>
      </c>
      <c r="R14" s="16" t="s">
        <v>5</v>
      </c>
    </row>
    <row r="15" spans="1:18" x14ac:dyDescent="0.45">
      <c r="B15" s="25" t="s">
        <v>31</v>
      </c>
      <c r="C15" s="26" t="s">
        <v>32</v>
      </c>
      <c r="D15" s="26" t="s">
        <v>33</v>
      </c>
      <c r="E15" s="27">
        <v>29243</v>
      </c>
      <c r="F15" s="26">
        <f>DATEDIF(E15,$F$13,"Y")</f>
        <v>45</v>
      </c>
      <c r="G15" s="26" t="s">
        <v>21</v>
      </c>
      <c r="H15" s="26" t="s">
        <v>64</v>
      </c>
      <c r="I15" s="28" t="s">
        <v>34</v>
      </c>
      <c r="J15" s="26" t="s">
        <v>66</v>
      </c>
      <c r="K15" s="29">
        <v>45957</v>
      </c>
      <c r="L15" s="26" t="s">
        <v>45</v>
      </c>
      <c r="M15" s="44">
        <f t="shared" ref="M15:M35" si="0">IF($H15="","0",VLOOKUP($H15,$S$32:$T$34,2))</f>
        <v>16170</v>
      </c>
      <c r="N15" s="45">
        <f t="shared" ref="N15:N35" si="1">IF($I15="","0",VLOOKUP($I15,$S$32:$T$39,2))</f>
        <v>1650</v>
      </c>
      <c r="O15" s="51">
        <f t="shared" ref="O15:O35" si="2">IF($J15="","0",VLOOKUP($J15,$S$36:$T$39,2))</f>
        <v>4950</v>
      </c>
      <c r="P15" s="44">
        <f>SUM(M15:O15)</f>
        <v>22770</v>
      </c>
      <c r="Q15" s="53"/>
      <c r="R15" s="10" t="s">
        <v>26</v>
      </c>
    </row>
    <row r="16" spans="1:18" ht="13.8" thickBot="1" x14ac:dyDescent="0.5">
      <c r="B16" s="17">
        <v>1</v>
      </c>
      <c r="C16" s="10"/>
      <c r="D16" s="10"/>
      <c r="E16" s="23"/>
      <c r="F16" s="11">
        <f t="shared" ref="F16:F35" si="3">DATEDIF(E16,$F$13,"Y")</f>
        <v>125</v>
      </c>
      <c r="G16" s="10"/>
      <c r="H16" s="10"/>
      <c r="I16" s="10"/>
      <c r="J16" s="10"/>
      <c r="K16" s="18"/>
      <c r="L16" s="11"/>
      <c r="M16" s="46" t="str">
        <f t="shared" si="0"/>
        <v>0</v>
      </c>
      <c r="N16" s="46" t="str">
        <f t="shared" si="1"/>
        <v>0</v>
      </c>
      <c r="O16" s="51" t="str">
        <f t="shared" si="2"/>
        <v>0</v>
      </c>
      <c r="P16" s="44">
        <f t="shared" ref="P16:P25" si="4">SUM(M16:O16)</f>
        <v>0</v>
      </c>
      <c r="Q16" s="54"/>
      <c r="R16" s="52"/>
    </row>
    <row r="17" spans="2:20" ht="13.8" thickBot="1" x14ac:dyDescent="0.5">
      <c r="B17" s="17">
        <v>2</v>
      </c>
      <c r="C17" s="11"/>
      <c r="D17" s="11"/>
      <c r="E17" s="11"/>
      <c r="F17" s="11">
        <f t="shared" si="3"/>
        <v>125</v>
      </c>
      <c r="G17" s="11"/>
      <c r="H17" s="11"/>
      <c r="I17" s="11"/>
      <c r="J17" s="11"/>
      <c r="K17" s="19"/>
      <c r="L17" s="11"/>
      <c r="M17" s="46" t="str">
        <f t="shared" si="0"/>
        <v>0</v>
      </c>
      <c r="N17" s="46" t="str">
        <f t="shared" si="1"/>
        <v>0</v>
      </c>
      <c r="O17" s="51" t="str">
        <f t="shared" si="2"/>
        <v>0</v>
      </c>
      <c r="P17" s="44">
        <f t="shared" si="4"/>
        <v>0</v>
      </c>
      <c r="R17" s="8" t="s">
        <v>6</v>
      </c>
    </row>
    <row r="18" spans="2:20" x14ac:dyDescent="0.45">
      <c r="B18" s="17">
        <v>3</v>
      </c>
      <c r="C18" s="11"/>
      <c r="D18" s="11"/>
      <c r="E18" s="11"/>
      <c r="F18" s="11">
        <f t="shared" si="3"/>
        <v>125</v>
      </c>
      <c r="G18" s="11"/>
      <c r="H18" s="11"/>
      <c r="I18" s="11"/>
      <c r="J18" s="11"/>
      <c r="K18" s="19"/>
      <c r="L18" s="11"/>
      <c r="M18" s="46" t="str">
        <f t="shared" si="0"/>
        <v>0</v>
      </c>
      <c r="N18" s="46" t="str">
        <f t="shared" si="1"/>
        <v>0</v>
      </c>
      <c r="O18" s="51" t="str">
        <f t="shared" si="2"/>
        <v>0</v>
      </c>
      <c r="P18" s="44">
        <f t="shared" si="4"/>
        <v>0</v>
      </c>
      <c r="R18" s="10" t="s">
        <v>67</v>
      </c>
    </row>
    <row r="19" spans="2:20" x14ac:dyDescent="0.45">
      <c r="B19" s="17">
        <v>4</v>
      </c>
      <c r="C19" s="11"/>
      <c r="D19" s="11"/>
      <c r="E19" s="11"/>
      <c r="F19" s="11">
        <f t="shared" si="3"/>
        <v>125</v>
      </c>
      <c r="G19" s="11"/>
      <c r="H19" s="11"/>
      <c r="I19" s="11"/>
      <c r="J19" s="11"/>
      <c r="K19" s="19"/>
      <c r="L19" s="11"/>
      <c r="M19" s="46" t="str">
        <f t="shared" si="0"/>
        <v>0</v>
      </c>
      <c r="N19" s="46" t="str">
        <f t="shared" si="1"/>
        <v>0</v>
      </c>
      <c r="O19" s="51" t="str">
        <f t="shared" si="2"/>
        <v>0</v>
      </c>
      <c r="P19" s="44">
        <f t="shared" si="4"/>
        <v>0</v>
      </c>
      <c r="R19" s="11" t="s">
        <v>65</v>
      </c>
    </row>
    <row r="20" spans="2:20" ht="13.8" thickBot="1" x14ac:dyDescent="0.5">
      <c r="B20" s="17">
        <v>5</v>
      </c>
      <c r="C20" s="11"/>
      <c r="D20" s="11"/>
      <c r="E20" s="11"/>
      <c r="F20" s="11">
        <f t="shared" si="3"/>
        <v>125</v>
      </c>
      <c r="G20" s="11"/>
      <c r="H20" s="11"/>
      <c r="I20" s="11"/>
      <c r="J20" s="11"/>
      <c r="K20" s="19"/>
      <c r="L20" s="11"/>
      <c r="M20" s="46" t="str">
        <f t="shared" si="0"/>
        <v>0</v>
      </c>
      <c r="N20" s="46" t="str">
        <f t="shared" si="1"/>
        <v>0</v>
      </c>
      <c r="O20" s="51" t="str">
        <f t="shared" si="2"/>
        <v>0</v>
      </c>
      <c r="P20" s="44">
        <f t="shared" si="4"/>
        <v>0</v>
      </c>
      <c r="R20" s="52"/>
    </row>
    <row r="21" spans="2:20" ht="13.8" thickBot="1" x14ac:dyDescent="0.5">
      <c r="B21" s="17">
        <v>6</v>
      </c>
      <c r="C21" s="11"/>
      <c r="D21" s="11"/>
      <c r="E21" s="11"/>
      <c r="F21" s="11">
        <f t="shared" si="3"/>
        <v>125</v>
      </c>
      <c r="G21" s="11"/>
      <c r="H21" s="11"/>
      <c r="I21" s="11"/>
      <c r="J21" s="11"/>
      <c r="K21" s="19"/>
      <c r="L21" s="11"/>
      <c r="M21" s="46" t="str">
        <f t="shared" si="0"/>
        <v>0</v>
      </c>
      <c r="N21" s="46" t="str">
        <f t="shared" si="1"/>
        <v>0</v>
      </c>
      <c r="O21" s="51" t="str">
        <f t="shared" si="2"/>
        <v>0</v>
      </c>
      <c r="P21" s="44">
        <f t="shared" si="4"/>
        <v>0</v>
      </c>
      <c r="R21" s="8" t="s">
        <v>7</v>
      </c>
    </row>
    <row r="22" spans="2:20" x14ac:dyDescent="0.45">
      <c r="B22" s="17">
        <v>7</v>
      </c>
      <c r="C22" s="11"/>
      <c r="D22" s="11"/>
      <c r="E22" s="11"/>
      <c r="F22" s="11">
        <f t="shared" si="3"/>
        <v>125</v>
      </c>
      <c r="G22" s="11"/>
      <c r="H22" s="11"/>
      <c r="I22" s="11"/>
      <c r="J22" s="11"/>
      <c r="K22" s="19"/>
      <c r="L22" s="11"/>
      <c r="M22" s="46" t="str">
        <f t="shared" si="0"/>
        <v>0</v>
      </c>
      <c r="N22" s="46" t="str">
        <f t="shared" si="1"/>
        <v>0</v>
      </c>
      <c r="O22" s="51" t="str">
        <f t="shared" si="2"/>
        <v>0</v>
      </c>
      <c r="P22" s="44">
        <f t="shared" si="4"/>
        <v>0</v>
      </c>
      <c r="R22" s="18">
        <v>45957</v>
      </c>
    </row>
    <row r="23" spans="2:20" x14ac:dyDescent="0.45">
      <c r="B23" s="17">
        <v>8</v>
      </c>
      <c r="C23" s="11"/>
      <c r="D23" s="11"/>
      <c r="E23" s="11"/>
      <c r="F23" s="11">
        <f t="shared" si="3"/>
        <v>125</v>
      </c>
      <c r="G23" s="11"/>
      <c r="H23" s="11"/>
      <c r="I23" s="11"/>
      <c r="J23" s="11"/>
      <c r="K23" s="19"/>
      <c r="L23" s="11"/>
      <c r="M23" s="46" t="str">
        <f t="shared" si="0"/>
        <v>0</v>
      </c>
      <c r="N23" s="46" t="str">
        <f t="shared" si="1"/>
        <v>0</v>
      </c>
      <c r="O23" s="51" t="str">
        <f t="shared" si="2"/>
        <v>0</v>
      </c>
      <c r="P23" s="44">
        <f t="shared" si="4"/>
        <v>0</v>
      </c>
      <c r="R23" s="19">
        <v>45958</v>
      </c>
    </row>
    <row r="24" spans="2:20" x14ac:dyDescent="0.45">
      <c r="B24" s="17">
        <v>9</v>
      </c>
      <c r="C24" s="11"/>
      <c r="D24" s="11"/>
      <c r="E24" s="11"/>
      <c r="F24" s="11">
        <f t="shared" si="3"/>
        <v>125</v>
      </c>
      <c r="G24" s="11"/>
      <c r="H24" s="11"/>
      <c r="I24" s="11"/>
      <c r="J24" s="11"/>
      <c r="K24" s="19"/>
      <c r="L24" s="11"/>
      <c r="M24" s="46" t="str">
        <f t="shared" si="0"/>
        <v>0</v>
      </c>
      <c r="N24" s="46" t="str">
        <f t="shared" si="1"/>
        <v>0</v>
      </c>
      <c r="O24" s="51" t="str">
        <f t="shared" si="2"/>
        <v>0</v>
      </c>
      <c r="P24" s="44">
        <f t="shared" si="4"/>
        <v>0</v>
      </c>
      <c r="R24" s="19">
        <v>45959</v>
      </c>
    </row>
    <row r="25" spans="2:20" x14ac:dyDescent="0.45">
      <c r="B25" s="17">
        <v>10</v>
      </c>
      <c r="C25" s="11"/>
      <c r="D25" s="11"/>
      <c r="E25" s="11"/>
      <c r="F25" s="11">
        <f t="shared" si="3"/>
        <v>125</v>
      </c>
      <c r="G25" s="11"/>
      <c r="H25" s="11"/>
      <c r="I25" s="11"/>
      <c r="J25" s="11"/>
      <c r="K25" s="19"/>
      <c r="L25" s="11"/>
      <c r="M25" s="46" t="str">
        <f t="shared" si="0"/>
        <v>0</v>
      </c>
      <c r="N25" s="46" t="str">
        <f t="shared" si="1"/>
        <v>0</v>
      </c>
      <c r="O25" s="51" t="str">
        <f t="shared" si="2"/>
        <v>0</v>
      </c>
      <c r="P25" s="44">
        <f t="shared" si="4"/>
        <v>0</v>
      </c>
      <c r="R25" s="19">
        <v>45960</v>
      </c>
    </row>
    <row r="26" spans="2:20" ht="13.8" thickBot="1" x14ac:dyDescent="0.5">
      <c r="B26" s="56">
        <v>11</v>
      </c>
      <c r="C26" s="11"/>
      <c r="D26" s="11"/>
      <c r="E26" s="11"/>
      <c r="F26" s="11">
        <f t="shared" si="3"/>
        <v>125</v>
      </c>
      <c r="G26" s="11"/>
      <c r="H26" s="11"/>
      <c r="I26" s="11"/>
      <c r="J26" s="11"/>
      <c r="K26" s="19"/>
      <c r="L26" s="11"/>
      <c r="M26" s="46" t="str">
        <f t="shared" si="0"/>
        <v>0</v>
      </c>
      <c r="N26" s="46" t="str">
        <f t="shared" si="1"/>
        <v>0</v>
      </c>
      <c r="O26" s="51" t="str">
        <f t="shared" si="2"/>
        <v>0</v>
      </c>
      <c r="P26" s="44">
        <f t="shared" ref="P26:P35" si="5">SUM(M26:O26)</f>
        <v>0</v>
      </c>
    </row>
    <row r="27" spans="2:20" ht="13.8" thickBot="1" x14ac:dyDescent="0.5">
      <c r="B27" s="56">
        <v>12</v>
      </c>
      <c r="C27" s="11"/>
      <c r="D27" s="11"/>
      <c r="E27" s="11"/>
      <c r="F27" s="11">
        <f t="shared" si="3"/>
        <v>125</v>
      </c>
      <c r="G27" s="11"/>
      <c r="H27" s="11"/>
      <c r="I27" s="11"/>
      <c r="J27" s="11"/>
      <c r="K27" s="19"/>
      <c r="L27" s="11"/>
      <c r="M27" s="46" t="str">
        <f t="shared" si="0"/>
        <v>0</v>
      </c>
      <c r="N27" s="46" t="str">
        <f t="shared" si="1"/>
        <v>0</v>
      </c>
      <c r="O27" s="51" t="str">
        <f t="shared" si="2"/>
        <v>0</v>
      </c>
      <c r="P27" s="44">
        <f t="shared" si="5"/>
        <v>0</v>
      </c>
      <c r="R27" s="34" t="s">
        <v>44</v>
      </c>
    </row>
    <row r="28" spans="2:20" x14ac:dyDescent="0.45">
      <c r="B28" s="56">
        <v>13</v>
      </c>
      <c r="C28" s="11"/>
      <c r="D28" s="11"/>
      <c r="E28" s="11"/>
      <c r="F28" s="11">
        <f t="shared" si="3"/>
        <v>125</v>
      </c>
      <c r="G28" s="11"/>
      <c r="H28" s="11"/>
      <c r="I28" s="11"/>
      <c r="J28" s="11"/>
      <c r="K28" s="19"/>
      <c r="L28" s="11"/>
      <c r="M28" s="46" t="str">
        <f t="shared" si="0"/>
        <v>0</v>
      </c>
      <c r="N28" s="46" t="str">
        <f t="shared" si="1"/>
        <v>0</v>
      </c>
      <c r="O28" s="51" t="str">
        <f t="shared" si="2"/>
        <v>0</v>
      </c>
      <c r="P28" s="44">
        <f t="shared" si="5"/>
        <v>0</v>
      </c>
      <c r="R28" s="10" t="s">
        <v>45</v>
      </c>
    </row>
    <row r="29" spans="2:20" x14ac:dyDescent="0.45">
      <c r="B29" s="56">
        <v>14</v>
      </c>
      <c r="C29" s="11"/>
      <c r="D29" s="11"/>
      <c r="E29" s="11"/>
      <c r="F29" s="11">
        <f t="shared" si="3"/>
        <v>125</v>
      </c>
      <c r="G29" s="11"/>
      <c r="H29" s="11"/>
      <c r="I29" s="11"/>
      <c r="J29" s="11"/>
      <c r="K29" s="19"/>
      <c r="L29" s="11"/>
      <c r="M29" s="46" t="str">
        <f t="shared" si="0"/>
        <v>0</v>
      </c>
      <c r="N29" s="46" t="str">
        <f t="shared" si="1"/>
        <v>0</v>
      </c>
      <c r="O29" s="51" t="str">
        <f t="shared" si="2"/>
        <v>0</v>
      </c>
      <c r="P29" s="44">
        <f t="shared" si="5"/>
        <v>0</v>
      </c>
      <c r="R29" s="11" t="s">
        <v>46</v>
      </c>
    </row>
    <row r="30" spans="2:20" x14ac:dyDescent="0.45">
      <c r="B30" s="56">
        <v>15</v>
      </c>
      <c r="C30" s="11"/>
      <c r="D30" s="11"/>
      <c r="E30" s="11"/>
      <c r="F30" s="11">
        <f t="shared" si="3"/>
        <v>125</v>
      </c>
      <c r="G30" s="11"/>
      <c r="H30" s="11"/>
      <c r="I30" s="11"/>
      <c r="J30" s="11"/>
      <c r="K30" s="19"/>
      <c r="L30" s="11"/>
      <c r="M30" s="46" t="str">
        <f t="shared" si="0"/>
        <v>0</v>
      </c>
      <c r="N30" s="46" t="str">
        <f t="shared" si="1"/>
        <v>0</v>
      </c>
      <c r="O30" s="51" t="str">
        <f t="shared" si="2"/>
        <v>0</v>
      </c>
      <c r="P30" s="44">
        <f t="shared" si="5"/>
        <v>0</v>
      </c>
    </row>
    <row r="31" spans="2:20" ht="18" x14ac:dyDescent="0.45">
      <c r="B31" s="56">
        <v>16</v>
      </c>
      <c r="C31" s="11"/>
      <c r="D31" s="11"/>
      <c r="E31" s="11"/>
      <c r="F31" s="11">
        <f t="shared" si="3"/>
        <v>125</v>
      </c>
      <c r="G31" s="11"/>
      <c r="H31" s="11"/>
      <c r="I31" s="11"/>
      <c r="J31" s="11"/>
      <c r="K31" s="19"/>
      <c r="L31" s="11"/>
      <c r="M31" s="46" t="str">
        <f t="shared" si="0"/>
        <v>0</v>
      </c>
      <c r="N31" s="46" t="str">
        <f t="shared" si="1"/>
        <v>0</v>
      </c>
      <c r="O31" s="51" t="str">
        <f t="shared" si="2"/>
        <v>0</v>
      </c>
      <c r="P31" s="44">
        <f t="shared" si="5"/>
        <v>0</v>
      </c>
      <c r="R31" s="36" t="s">
        <v>48</v>
      </c>
      <c r="S31" s="37"/>
      <c r="T31" s="38"/>
    </row>
    <row r="32" spans="2:20" x14ac:dyDescent="0.45">
      <c r="B32" s="56">
        <v>17</v>
      </c>
      <c r="C32" s="11"/>
      <c r="D32" s="11"/>
      <c r="E32" s="11"/>
      <c r="F32" s="11">
        <f t="shared" si="3"/>
        <v>125</v>
      </c>
      <c r="G32" s="11"/>
      <c r="H32" s="11"/>
      <c r="I32" s="11"/>
      <c r="J32" s="11"/>
      <c r="K32" s="19"/>
      <c r="L32" s="11"/>
      <c r="M32" s="46" t="str">
        <f t="shared" si="0"/>
        <v>0</v>
      </c>
      <c r="N32" s="46" t="str">
        <f t="shared" si="1"/>
        <v>0</v>
      </c>
      <c r="O32" s="51" t="str">
        <f t="shared" si="2"/>
        <v>0</v>
      </c>
      <c r="P32" s="44">
        <f t="shared" si="5"/>
        <v>0</v>
      </c>
      <c r="R32" s="39" t="s">
        <v>49</v>
      </c>
      <c r="S32" s="39" t="s">
        <v>50</v>
      </c>
      <c r="T32" s="40">
        <v>8250</v>
      </c>
    </row>
    <row r="33" spans="2:20" x14ac:dyDescent="0.45">
      <c r="B33" s="56">
        <v>18</v>
      </c>
      <c r="C33" s="11"/>
      <c r="D33" s="11"/>
      <c r="E33" s="11"/>
      <c r="F33" s="11">
        <f t="shared" si="3"/>
        <v>125</v>
      </c>
      <c r="G33" s="11"/>
      <c r="H33" s="11"/>
      <c r="I33" s="11"/>
      <c r="J33" s="11"/>
      <c r="K33" s="19"/>
      <c r="L33" s="11"/>
      <c r="M33" s="46" t="str">
        <f t="shared" si="0"/>
        <v>0</v>
      </c>
      <c r="N33" s="46" t="str">
        <f t="shared" si="1"/>
        <v>0</v>
      </c>
      <c r="O33" s="51" t="str">
        <f t="shared" si="2"/>
        <v>0</v>
      </c>
      <c r="P33" s="44">
        <f t="shared" si="5"/>
        <v>0</v>
      </c>
      <c r="R33" s="39" t="s">
        <v>51</v>
      </c>
      <c r="S33" s="39" t="s">
        <v>52</v>
      </c>
      <c r="T33" s="40">
        <v>16170</v>
      </c>
    </row>
    <row r="34" spans="2:20" x14ac:dyDescent="0.45">
      <c r="B34" s="56">
        <v>19</v>
      </c>
      <c r="C34" s="11"/>
      <c r="D34" s="11"/>
      <c r="E34" s="11"/>
      <c r="F34" s="11">
        <f t="shared" si="3"/>
        <v>125</v>
      </c>
      <c r="G34" s="11"/>
      <c r="H34" s="11"/>
      <c r="I34" s="11"/>
      <c r="J34" s="11"/>
      <c r="K34" s="19"/>
      <c r="L34" s="11"/>
      <c r="M34" s="46" t="str">
        <f t="shared" si="0"/>
        <v>0</v>
      </c>
      <c r="N34" s="46" t="str">
        <f t="shared" si="1"/>
        <v>0</v>
      </c>
      <c r="O34" s="51" t="str">
        <f t="shared" si="2"/>
        <v>0</v>
      </c>
      <c r="P34" s="44">
        <f t="shared" si="5"/>
        <v>0</v>
      </c>
      <c r="R34" s="39" t="s">
        <v>53</v>
      </c>
      <c r="S34" s="39" t="s">
        <v>54</v>
      </c>
      <c r="T34" s="40">
        <v>24750</v>
      </c>
    </row>
    <row r="35" spans="2:20" x14ac:dyDescent="0.45">
      <c r="B35" s="56">
        <v>20</v>
      </c>
      <c r="C35" s="11"/>
      <c r="D35" s="11"/>
      <c r="E35" s="11"/>
      <c r="F35" s="11">
        <f t="shared" si="3"/>
        <v>125</v>
      </c>
      <c r="G35" s="11"/>
      <c r="H35" s="11"/>
      <c r="I35" s="11"/>
      <c r="J35" s="11"/>
      <c r="K35" s="19"/>
      <c r="L35" s="11"/>
      <c r="M35" s="46" t="str">
        <f t="shared" si="0"/>
        <v>0</v>
      </c>
      <c r="N35" s="46" t="str">
        <f t="shared" si="1"/>
        <v>0</v>
      </c>
      <c r="O35" s="51" t="str">
        <f t="shared" si="2"/>
        <v>0</v>
      </c>
      <c r="P35" s="44">
        <f t="shared" si="5"/>
        <v>0</v>
      </c>
      <c r="R35" s="39" t="s">
        <v>55</v>
      </c>
      <c r="S35" s="39" t="s">
        <v>62</v>
      </c>
      <c r="T35" s="40">
        <v>1650</v>
      </c>
    </row>
    <row r="36" spans="2:20" x14ac:dyDescent="0.45">
      <c r="C36" s="20" t="s">
        <v>29</v>
      </c>
      <c r="D36" s="21"/>
      <c r="E36" s="21"/>
      <c r="F36" s="21"/>
      <c r="G36" s="21"/>
      <c r="R36" s="41" t="s">
        <v>56</v>
      </c>
      <c r="S36" s="41" t="s">
        <v>56</v>
      </c>
      <c r="T36" s="42">
        <v>4950</v>
      </c>
    </row>
    <row r="37" spans="2:20" x14ac:dyDescent="0.45">
      <c r="R37" s="39" t="s">
        <v>57</v>
      </c>
      <c r="S37" s="39" t="s">
        <v>57</v>
      </c>
      <c r="T37" s="40">
        <v>8250</v>
      </c>
    </row>
    <row r="38" spans="2:20" x14ac:dyDescent="0.45">
      <c r="R38" s="39" t="s">
        <v>58</v>
      </c>
      <c r="S38" s="39" t="s">
        <v>58</v>
      </c>
      <c r="T38" s="40">
        <v>4950</v>
      </c>
    </row>
    <row r="39" spans="2:20" x14ac:dyDescent="0.45">
      <c r="R39" s="39" t="s">
        <v>59</v>
      </c>
      <c r="S39" s="39" t="s">
        <v>59</v>
      </c>
      <c r="T39" s="40">
        <v>8250</v>
      </c>
    </row>
    <row r="40" spans="2:20" ht="19.2" x14ac:dyDescent="0.45">
      <c r="M40" s="48" t="s">
        <v>30</v>
      </c>
      <c r="N40" s="58">
        <f>SUM(P16:P25)</f>
        <v>0</v>
      </c>
      <c r="O40" s="49" t="s">
        <v>8</v>
      </c>
    </row>
    <row r="41" spans="2:20" x14ac:dyDescent="0.45">
      <c r="M41" s="62" t="s">
        <v>68</v>
      </c>
      <c r="N41" s="62"/>
      <c r="O41" s="62"/>
    </row>
    <row r="43" spans="2:20" ht="21" x14ac:dyDescent="0.45">
      <c r="C43" s="57" t="s">
        <v>70</v>
      </c>
      <c r="F43" s="57" t="s">
        <v>71</v>
      </c>
    </row>
  </sheetData>
  <mergeCells count="3">
    <mergeCell ref="B4:C4"/>
    <mergeCell ref="B12:C12"/>
    <mergeCell ref="M41:O41"/>
  </mergeCells>
  <phoneticPr fontId="1"/>
  <dataValidations count="7">
    <dataValidation type="list" allowBlank="1" showInputMessage="1" showErrorMessage="1" sqref="G14:G35" xr:uid="{BB2F62A9-8C49-450A-A467-D25EE94B83A9}">
      <formula1>$R$6:$R$7</formula1>
    </dataValidation>
    <dataValidation type="list" allowBlank="1" showInputMessage="1" showErrorMessage="1" sqref="H14:H35" xr:uid="{DFE86CD1-8DB1-403B-B312-96F81BBBAC73}">
      <formula1>$R$10:$R$12</formula1>
    </dataValidation>
    <dataValidation type="list" allowBlank="1" showInputMessage="1" showErrorMessage="1" sqref="I14:I35" xr:uid="{F5ABAF42-DEC4-4CE8-9BF6-EF709ABAB28B}">
      <formula1>$R$15</formula1>
    </dataValidation>
    <dataValidation type="list" allowBlank="1" showInputMessage="1" showErrorMessage="1" sqref="J15:J35" xr:uid="{4E7E01E3-AEB9-4AA9-80F0-DC5AC62E5E5E}">
      <formula1>$R$18:$R$19</formula1>
    </dataValidation>
    <dataValidation type="list" allowBlank="1" showInputMessage="1" showErrorMessage="1" sqref="J14" xr:uid="{DA300F1E-E4E7-40F8-A24D-5852DC09A39D}">
      <formula1>$R$18:$R$20</formula1>
    </dataValidation>
    <dataValidation type="list" allowBlank="1" showInputMessage="1" showErrorMessage="1" sqref="L14:L35" xr:uid="{13DFC33C-ABC9-41A3-9267-B06BAC55CEA6}">
      <formula1>$R$28:$R$29</formula1>
    </dataValidation>
    <dataValidation type="list" allowBlank="1" showInputMessage="1" showErrorMessage="1" sqref="K14:K35" xr:uid="{4A5ADD0F-7154-4155-9396-42D43543ED55}">
      <formula1>$R$22:$R$30</formula1>
    </dataValidation>
  </dataValidations>
  <hyperlinks>
    <hyperlink ref="G3" r:id="rId1" xr:uid="{A6127771-2774-4992-A377-66F3530C69F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 恵梨子</dc:creator>
  <cp:lastModifiedBy>倉田 恵梨子</cp:lastModifiedBy>
  <cp:lastPrinted>2025-07-08T08:24:52Z</cp:lastPrinted>
  <dcterms:created xsi:type="dcterms:W3CDTF">2025-07-08T07:39:28Z</dcterms:created>
  <dcterms:modified xsi:type="dcterms:W3CDTF">2025-07-15T03:41:09Z</dcterms:modified>
</cp:coreProperties>
</file>